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tabRatio="588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<sst xmlns="http://schemas.openxmlformats.org/spreadsheetml/2006/main" count="129" uniqueCount="114">
  <si>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</si>
  <si>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</si>
  <si>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</si>
  <si>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</si>
  <si>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</si>
  <si>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</si>
  <si>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</si>
  <si>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</si>
  <si>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</si>
  <si>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</si>
  <si>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</si>
  <si>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</si>
  <si>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</si>
  <si>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</si>
  <si>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</si>
  <si>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</si>
  <si>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</si>
  <si>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</si>
  <si>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</si>
  <si>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</si>
  <si>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</si>
  <si>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</si>
  <si>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</si>
  <si>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</si>
  <si>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</si>
  <si>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</si>
  <si>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</si>
  <si>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</si>
  <si>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</si>
  <si>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</si>
  <si>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</si>
  <si>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</si>
  <si>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</si>
  <si>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</si>
  <si>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</si>
  <si>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</si>
  <si>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</si>
  <si>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</si>
  <si>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</si>
  <si>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</si>
  <si>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</si>
  <si>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</si>
  <si>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</si>
  <si>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</si>
  <si>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</si>
  <si>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</si>
  <si>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</si>
  <si>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</si>
  <si>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</si>
  <si>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</si>
  <si>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</si>
  <si>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</si>
  <si>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</si>
  <si>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</si>
  <si>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</si>
  <si>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</si>
  <si>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</si>
  <si>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</si>
  <si>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</si>
  <si>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</si>
  <si>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</si>
  <si>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</si>
  <si>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</si>
  <si>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</si>
  <si>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</si>
  <si>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</si>
  <si>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</si>
  <si>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</si>
  <si>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</si>
  <si>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</si>
  <si>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</si>
  <si>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</si>
  <si>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</si>
  <si>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</si>
  <si>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</si>
  <si>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</si>
  <si>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</si>
  <si>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</si>
  <si>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</si>
  <si>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</si>
  <si>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</si>
  <si>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</si>
  <si>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</si>
  <si>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</si>
  <si>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</si>
  <si>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</si>
  <si>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</si>
  <si>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</si>
  <si>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</si>
  <si>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</si>
  <si>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</si>
  <si>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</si>
  <si>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</si>
  <si>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</si>
  <si>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</si>
  <si>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</si>
  <si>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</si>
  <si>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</si>
  <si>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</si>
  <si>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</si>
  <si>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</si>
  <si>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</si>
  <si>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</si>
  <si>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</si>
  <si>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</si>
  <si>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</si>
  <si>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</si>
  <si>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</si>
  <si>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</si>
  <si>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Главный бухгалтер</t>
  </si>
  <si>
    <t>Шевченко Н.В.</t>
  </si>
  <si>
    <t>Президент</t>
  </si>
  <si>
    <t>Анциферов В.С.</t>
  </si>
  <si>
    <t xml:space="preserve">                 размера собственных средств на 31.08.2015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</si>
</sst>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" fontId="34" fillId="0" borderId="10" xfId="0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40">
      <selection activeCell="C45" sqref="C45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105</v>
      </c>
    </row>
    <row r="13" spans="1:9" ht="15.75">
      <c r="A13" s="39" t="s">
        <v>10</v>
      </c>
      <c r="B13" s="39"/>
      <c r="C13" s="39"/>
      <c r="D13" s="39"/>
      <c r="E13" s="39"/>
      <c r="F13" s="1"/>
      <c r="G13" s="1"/>
      <c r="H13" s="1"/>
      <c r="I13" s="1"/>
    </row>
    <row r="14" spans="1:9" ht="15.75">
      <c r="A14" s="39" t="s">
        <v>113</v>
      </c>
      <c r="B14" s="39"/>
      <c r="C14" s="39"/>
      <c r="D14" s="39"/>
      <c r="E14" s="39"/>
      <c r="F14" s="1"/>
      <c r="G14" s="1"/>
      <c r="H14" s="1"/>
      <c r="I14" s="1"/>
    </row>
    <row r="15" spans="1:9" ht="15.75">
      <c r="A15" s="39" t="s">
        <v>102</v>
      </c>
      <c r="B15" s="39"/>
      <c r="C15" s="39"/>
      <c r="D15" s="39"/>
      <c r="E15" s="39"/>
      <c r="F15" s="1"/>
      <c r="G15" s="1"/>
      <c r="H15" s="1"/>
      <c r="I15" s="1"/>
    </row>
    <row r="17" spans="1:5" ht="15">
      <c r="A17" s="40" t="s">
        <v>11</v>
      </c>
      <c r="B17" s="40"/>
      <c r="C17" s="40"/>
      <c r="D17" s="40"/>
      <c r="E17" s="40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104</v>
      </c>
      <c r="B22" s="9" t="s">
        <v>24</v>
      </c>
      <c r="C22" s="27">
        <v>0</v>
      </c>
      <c r="D22" s="5">
        <v>1</v>
      </c>
      <c r="E22" s="22">
        <f>C22*D22</f>
        <v>0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0</v>
      </c>
      <c r="D26" s="13" t="s">
        <v>29</v>
      </c>
      <c r="E26" s="23">
        <f>E21+E22+E23+E24+E25</f>
        <v>0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103</v>
      </c>
      <c r="B29" s="9" t="s">
        <v>34</v>
      </c>
      <c r="C29" s="22">
        <v>29475.21</v>
      </c>
      <c r="D29" s="5">
        <v>1</v>
      </c>
      <c r="E29" s="22">
        <f>C29*D29</f>
        <v>29475.21</v>
      </c>
    </row>
    <row r="30" spans="1:5" ht="15">
      <c r="A30" s="10" t="s">
        <v>32</v>
      </c>
      <c r="B30" s="11" t="s">
        <v>35</v>
      </c>
      <c r="C30" s="23">
        <f>C28+C29</f>
        <v>29475.21</v>
      </c>
      <c r="D30" s="13" t="s">
        <v>29</v>
      </c>
      <c r="E30" s="23">
        <f>E28+E29</f>
        <v>29475.21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106</v>
      </c>
      <c r="B32" s="9" t="s">
        <v>39</v>
      </c>
      <c r="C32" s="7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6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4" t="s">
        <v>38</v>
      </c>
      <c r="B34" s="11" t="s">
        <v>41</v>
      </c>
      <c r="C34" s="25">
        <f>C32+C33</f>
        <v>0</v>
      </c>
      <c r="D34" s="13" t="s">
        <v>29</v>
      </c>
      <c r="E34" s="12">
        <f>E32+E33</f>
        <v>0</v>
      </c>
    </row>
    <row r="35" spans="1:5" ht="15">
      <c r="A35" s="36" t="s">
        <v>42</v>
      </c>
      <c r="B35" s="37"/>
      <c r="C35" s="37"/>
      <c r="D35" s="37"/>
      <c r="E35" s="38"/>
    </row>
    <row r="36" spans="1:5" ht="43.5">
      <c r="A36" s="8" t="s">
        <v>43</v>
      </c>
      <c r="B36" s="9" t="s">
        <v>58</v>
      </c>
      <c r="C36" s="7">
        <v>0</v>
      </c>
      <c r="D36" s="5">
        <v>1</v>
      </c>
      <c r="E36" s="7">
        <f>C36*D36</f>
        <v>0</v>
      </c>
    </row>
    <row r="37" spans="1:5" ht="86.25">
      <c r="A37" s="8" t="s">
        <v>44</v>
      </c>
      <c r="B37" s="9" t="s">
        <v>59</v>
      </c>
      <c r="C37" s="31">
        <v>60285234.27</v>
      </c>
      <c r="D37" s="5">
        <v>1</v>
      </c>
      <c r="E37" s="29">
        <f aca="true" t="shared" si="0" ref="E37:E49">C37*D37</f>
        <v>60285234.27</v>
      </c>
    </row>
    <row r="38" spans="1:5" ht="72">
      <c r="A38" s="8" t="s">
        <v>45</v>
      </c>
      <c r="B38" s="9" t="s">
        <v>60</v>
      </c>
      <c r="C38" s="31">
        <v>0</v>
      </c>
      <c r="D38" s="5">
        <v>0.5</v>
      </c>
      <c r="E38" s="29">
        <f t="shared" si="0"/>
        <v>0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0</v>
      </c>
      <c r="D40" s="5">
        <v>0.5</v>
      </c>
      <c r="E40" s="22">
        <f t="shared" si="0"/>
        <v>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29">
        <v>0</v>
      </c>
      <c r="D44" s="5">
        <v>0.1</v>
      </c>
      <c r="E44" s="29">
        <f t="shared" si="0"/>
        <v>0</v>
      </c>
    </row>
    <row r="45" spans="1:5" ht="57.75">
      <c r="A45" s="8" t="s">
        <v>52</v>
      </c>
      <c r="B45" s="5">
        <v>220</v>
      </c>
      <c r="C45" s="7">
        <v>0</v>
      </c>
      <c r="D45" s="5">
        <v>1</v>
      </c>
      <c r="E45" s="7">
        <f t="shared" si="0"/>
        <v>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23">
        <f>C36+C37+C38+C39+C40+C41+C42+C43+C44+C45+C46+C47+C48+C49</f>
        <v>60285234.27</v>
      </c>
      <c r="D50" s="13" t="s">
        <v>29</v>
      </c>
      <c r="E50" s="23">
        <f>E36+E37+E38+E39+E40+E41+E42+E43+E44+E45+E46+E47+E48+E49</f>
        <v>60285234.27</v>
      </c>
    </row>
    <row r="51" spans="1:5" ht="15">
      <c r="A51" s="33" t="s">
        <v>62</v>
      </c>
      <c r="B51" s="34"/>
      <c r="C51" s="34"/>
      <c r="D51" s="34"/>
      <c r="E51" s="35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28"/>
      <c r="D54" s="5">
        <v>1</v>
      </c>
      <c r="E54" s="22">
        <f t="shared" si="1"/>
        <v>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107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29">
        <v>0</v>
      </c>
      <c r="D58" s="5">
        <v>1</v>
      </c>
      <c r="E58" s="29">
        <f t="shared" si="1"/>
        <v>0</v>
      </c>
    </row>
    <row r="59" spans="1:5" ht="149.25" customHeight="1">
      <c r="A59" s="8" t="s">
        <v>69</v>
      </c>
      <c r="B59" s="15">
        <v>350</v>
      </c>
      <c r="C59" s="7">
        <v>0</v>
      </c>
      <c r="D59" s="5">
        <v>1</v>
      </c>
      <c r="E59" s="7">
        <f t="shared" si="1"/>
        <v>0</v>
      </c>
    </row>
    <row r="60" spans="1:5" ht="43.5">
      <c r="A60" s="8" t="s">
        <v>70</v>
      </c>
      <c r="B60" s="15">
        <v>360</v>
      </c>
      <c r="C60" s="7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7">
        <v>0</v>
      </c>
      <c r="D61" s="5">
        <v>1</v>
      </c>
      <c r="E61" s="7">
        <f t="shared" si="1"/>
        <v>0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28">
        <v>0</v>
      </c>
      <c r="D64" s="5">
        <v>1</v>
      </c>
      <c r="E64" s="7">
        <f t="shared" si="1"/>
        <v>0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0</v>
      </c>
      <c r="D66" s="5">
        <v>1</v>
      </c>
      <c r="E66" s="7">
        <f t="shared" si="1"/>
        <v>0</v>
      </c>
    </row>
    <row r="67" spans="1:5" ht="86.25">
      <c r="A67" s="8" t="s">
        <v>76</v>
      </c>
      <c r="B67" s="15">
        <v>430</v>
      </c>
      <c r="C67" s="28">
        <v>23186.35</v>
      </c>
      <c r="D67" s="5">
        <v>1</v>
      </c>
      <c r="E67" s="22">
        <f t="shared" si="1"/>
        <v>23186.35</v>
      </c>
    </row>
    <row r="68" spans="1:5" ht="86.25">
      <c r="A68" s="8" t="s">
        <v>77</v>
      </c>
      <c r="B68" s="15">
        <v>440</v>
      </c>
      <c r="C68" s="7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28">
        <v>152226.93</v>
      </c>
      <c r="D69" s="5">
        <v>1</v>
      </c>
      <c r="E69" s="22">
        <f t="shared" si="1"/>
        <v>152226.93</v>
      </c>
    </row>
    <row r="70" spans="1:5" ht="86.25">
      <c r="A70" s="8" t="s">
        <v>79</v>
      </c>
      <c r="B70" s="15">
        <v>460</v>
      </c>
      <c r="C70" s="7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7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7">
        <v>0</v>
      </c>
      <c r="D72" s="5">
        <v>1</v>
      </c>
      <c r="E72" s="7">
        <f t="shared" si="1"/>
        <v>0</v>
      </c>
    </row>
    <row r="73" spans="1:5" ht="29.25">
      <c r="A73" s="8" t="s">
        <v>82</v>
      </c>
      <c r="B73" s="15">
        <v>490</v>
      </c>
      <c r="C73" s="7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28">
        <v>10603740.19</v>
      </c>
      <c r="D74" s="5">
        <v>0.1</v>
      </c>
      <c r="E74" s="22">
        <f t="shared" si="1"/>
        <v>1060374.019</v>
      </c>
    </row>
    <row r="75" spans="1:5" ht="15">
      <c r="A75" s="16" t="s">
        <v>84</v>
      </c>
      <c r="B75" s="17">
        <v>510</v>
      </c>
      <c r="C75" s="23">
        <f>C52+C53+C54+C55+C56+C57+C58+C59+C60+C61+C62+C63+C64+C65+C66+C67+C68+C69+C70+C71+C72+C73+C74</f>
        <v>10779153.469999999</v>
      </c>
      <c r="D75" s="13" t="s">
        <v>29</v>
      </c>
      <c r="E75" s="23">
        <f>E52+E53+E54+E55+E56+E57+E58+E59+E60+E61+E62+E63+E64+E65+E66+E67+E68+E69+E70+E71+E72+E73+E74</f>
        <v>1235787.299</v>
      </c>
    </row>
    <row r="76" spans="1:5" ht="15">
      <c r="A76" s="33" t="s">
        <v>85</v>
      </c>
      <c r="B76" s="34"/>
      <c r="C76" s="34"/>
      <c r="D76" s="34"/>
      <c r="E76" s="35"/>
    </row>
    <row r="77" spans="1:5" ht="57.75">
      <c r="A77" s="8" t="s">
        <v>86</v>
      </c>
      <c r="B77" s="5">
        <v>520</v>
      </c>
      <c r="C77" s="30">
        <v>4530814.36</v>
      </c>
      <c r="D77" s="5">
        <v>1</v>
      </c>
      <c r="E77" s="22">
        <f>C77*D77</f>
        <v>4530814.36</v>
      </c>
    </row>
    <row r="78" spans="1:5" ht="31.5" customHeight="1">
      <c r="A78" s="45" t="s">
        <v>108</v>
      </c>
      <c r="B78" s="45"/>
      <c r="C78" s="45"/>
      <c r="D78" s="45"/>
      <c r="E78" s="23">
        <f>E77+E75+E50+E34+E30+E26</f>
        <v>66081311.139000006</v>
      </c>
    </row>
    <row r="79" spans="1:5" ht="15">
      <c r="A79" s="42" t="s">
        <v>87</v>
      </c>
      <c r="B79" s="42"/>
      <c r="C79" s="42"/>
      <c r="D79" s="42"/>
      <c r="E79" s="32">
        <f>E78</f>
        <v>66081311.139000006</v>
      </c>
    </row>
    <row r="80" spans="1:5" ht="15">
      <c r="A80" s="33" t="s">
        <v>88</v>
      </c>
      <c r="B80" s="34"/>
      <c r="C80" s="34"/>
      <c r="D80" s="34"/>
      <c r="E80" s="35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5" ht="43.5">
      <c r="A82" s="8" t="s">
        <v>90</v>
      </c>
      <c r="B82" s="5">
        <v>540</v>
      </c>
      <c r="C82" s="7">
        <v>0</v>
      </c>
      <c r="D82" s="5" t="s">
        <v>29</v>
      </c>
      <c r="E82" s="7">
        <f>C82</f>
        <v>0</v>
      </c>
    </row>
    <row r="83" spans="1:5" ht="29.25">
      <c r="A83" s="8" t="s">
        <v>91</v>
      </c>
      <c r="B83" s="5">
        <v>550</v>
      </c>
      <c r="C83" s="30">
        <v>6440000</v>
      </c>
      <c r="D83" s="5" t="s">
        <v>29</v>
      </c>
      <c r="E83" s="22">
        <f aca="true" t="shared" si="2" ref="E83:E90">C83</f>
        <v>6440000</v>
      </c>
    </row>
    <row r="84" spans="1:5" ht="15">
      <c r="A84" s="8" t="s">
        <v>92</v>
      </c>
      <c r="B84" s="5">
        <v>560</v>
      </c>
      <c r="C84" s="30">
        <v>4340385.74</v>
      </c>
      <c r="D84" s="5" t="s">
        <v>29</v>
      </c>
      <c r="E84" s="22">
        <f t="shared" si="2"/>
        <v>4340385.74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43" t="s">
        <v>99</v>
      </c>
      <c r="B91" s="43"/>
      <c r="C91" s="43"/>
      <c r="D91" s="43"/>
      <c r="E91" s="23">
        <f>E81+E82+E83+E84+E85+E86+E87+E88+E89+E90</f>
        <v>10780385.74</v>
      </c>
    </row>
    <row r="92" spans="1:5" ht="15">
      <c r="A92" s="33" t="s">
        <v>100</v>
      </c>
      <c r="B92" s="34"/>
      <c r="C92" s="34"/>
      <c r="D92" s="34"/>
      <c r="E92" s="35"/>
    </row>
    <row r="93" spans="1:5" ht="15">
      <c r="A93" s="44" t="s">
        <v>101</v>
      </c>
      <c r="B93" s="44"/>
      <c r="C93" s="44"/>
      <c r="D93" s="44"/>
      <c r="E93" s="23">
        <f>E78-E91</f>
        <v>55300925.399000004</v>
      </c>
    </row>
    <row r="96" spans="1:5" ht="15.75" thickBot="1">
      <c r="A96" t="s">
        <v>109</v>
      </c>
      <c r="B96" s="18"/>
      <c r="C96" s="18"/>
      <c r="D96" s="41" t="s">
        <v>110</v>
      </c>
      <c r="E96" s="41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111</v>
      </c>
      <c r="B99" s="18"/>
      <c r="C99" s="18"/>
      <c r="D99" s="41" t="s">
        <v>112</v>
      </c>
      <c r="E99" s="41"/>
    </row>
  </sheetData>
  <sheetProtection/>
  <mergeCells count="18">
    <mergeCell ref="A76:E76"/>
    <mergeCell ref="D96:E96"/>
    <mergeCell ref="D99:E99"/>
    <mergeCell ref="A79:D79"/>
    <mergeCell ref="A80:E80"/>
    <mergeCell ref="A91:D91"/>
    <mergeCell ref="A92:E92"/>
    <mergeCell ref="A93:D93"/>
    <mergeCell ref="A78:D78"/>
    <mergeCell ref="A20:E20"/>
    <mergeCell ref="A51:E51"/>
    <mergeCell ref="A27:E27"/>
    <mergeCell ref="A31:E31"/>
    <mergeCell ref="A35:E35"/>
    <mergeCell ref="A13:E13"/>
    <mergeCell ref="A14:E14"/>
    <mergeCell ref="A15:E15"/>
    <mergeCell ref="A17:E17"/>
  </mergeCells>
  <printOptions/>
  <pageMargins left="0.7" right="0.18" top="0.29" bottom="0.32" header="0.17" footer="0.23"/>
  <pageSetup horizontalDpi="600" verticalDpi="600" orientation="portrait" paperSize="9" scale="90" r:id="rId1"/>
  <rowBreaks count="1" manualBreakCount="1">
    <brk id="7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2015-09-29T11:52:36Z</cp:lastPrinted>
  <dcterms:created xsi:type="dcterms:W3CDTF">2010-10-15T10:42:50Z</dcterms:created>
  <dcterms:modified xsi:type="dcterms:W3CDTF">2015-09-30T09:48:41Z</dcterms:modified>
  <cp:category/>
  <cp:version/>
  <cp:contentType/>
  <cp:contentStatus/>
</cp:coreProperties>
</file>